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wner\Desktop\貸室デジタル化\"/>
    </mc:Choice>
  </mc:AlternateContent>
  <xr:revisionPtr revIDLastSave="0" documentId="13_ncr:1_{207F0595-5383-4D7B-AF02-B426F5EA3C42}" xr6:coauthVersionLast="47" xr6:coauthVersionMax="47" xr10:uidLastSave="{00000000-0000-0000-0000-000000000000}"/>
  <bookViews>
    <workbookView xWindow="-120" yWindow="-120" windowWidth="20730" windowHeight="11760" xr2:uid="{672C524A-E034-447A-A1F1-4685E77109E6}"/>
  </bookViews>
  <sheets>
    <sheet name="申込書" sheetId="1" r:id="rId1"/>
  </sheets>
  <definedNames>
    <definedName name="_xlnm._FilterDatabase" localSheetId="0" hidden="1">申込書!$A$27:$Z$52</definedName>
    <definedName name="_xlnm.Print_Area" localSheetId="0">申込書!$A$1:$Z$52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1" l="1"/>
  <c r="R41" i="1"/>
  <c r="R40" i="1"/>
  <c r="R39" i="1"/>
  <c r="R38" i="1"/>
  <c r="R37" i="1"/>
  <c r="R36" i="1"/>
  <c r="Q44" i="1" s="1"/>
  <c r="R35" i="1"/>
  <c r="Q33" i="1"/>
  <c r="X33" i="1" s="1"/>
  <c r="Q32" i="1"/>
  <c r="X32" i="1" s="1"/>
  <c r="Q31" i="1"/>
  <c r="X31" i="1" s="1"/>
  <c r="Q30" i="1"/>
  <c r="X30" i="1" s="1"/>
  <c r="Q34" i="1" s="1"/>
  <c r="Q45" i="1" s="1"/>
  <c r="C6" i="1"/>
  <c r="C5" i="1"/>
  <c r="C4" i="1"/>
  <c r="Q47" i="1" l="1"/>
  <c r="A12" i="1" s="1"/>
  <c r="Q46" i="1"/>
</calcChain>
</file>

<file path=xl/sharedStrings.xml><?xml version="1.0" encoding="utf-8"?>
<sst xmlns="http://schemas.openxmlformats.org/spreadsheetml/2006/main" count="119" uniqueCount="83">
  <si>
    <t>堺商工会議所　貸会議室使用料請求書</t>
    <rPh sb="0" eb="6">
      <t>サカイショウコウカイギショ</t>
    </rPh>
    <rPh sb="7" eb="11">
      <t>カシカイギシツ</t>
    </rPh>
    <rPh sb="11" eb="13">
      <t>シヨウ</t>
    </rPh>
    <rPh sb="13" eb="14">
      <t>リョウ</t>
    </rPh>
    <rPh sb="14" eb="17">
      <t>セイキュウショ</t>
    </rPh>
    <phoneticPr fontId="2"/>
  </si>
  <si>
    <t>堺商工発</t>
    <rPh sb="0" eb="3">
      <t>サカイショウコウ</t>
    </rPh>
    <rPh sb="3" eb="4">
      <t>ハツ</t>
    </rPh>
    <phoneticPr fontId="2"/>
  </si>
  <si>
    <t>号</t>
    <rPh sb="0" eb="1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</si>
  <si>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</si>
  <si>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</si>
  <si>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</si>
  <si>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堺商工会議所　</t>
    <rPh sb="0" eb="1">
      <t>サカイ</t>
    </rPh>
    <rPh sb="1" eb="3">
      <t>ショウコウ</t>
    </rPh>
    <rPh sb="3" eb="5">
      <t>カイギ</t>
    </rPh>
    <phoneticPr fontId="2"/>
  </si>
  <si>
    <t>　専務理事　澤田　佳知</t>
    <phoneticPr fontId="2"/>
  </si>
  <si>
    <t>T9-1201-0500-0346　 　　　</t>
  </si>
  <si>
    <t>〒591-8502　堺市北区長曽根町130番地23</t>
    <rPh sb="10" eb="12">
      <t>サカイシ</t>
    </rPh>
    <rPh sb="12" eb="14">
      <t>キタク</t>
    </rPh>
    <rPh sb="14" eb="18">
      <t>ナガソネチョウ</t>
    </rPh>
    <rPh sb="21" eb="23">
      <t>バンチ</t>
    </rPh>
    <phoneticPr fontId="2"/>
  </si>
  <si>
    <t>【振込先】紀陽銀行　堺支店(普)252043
　　　　　　三菱UFJ銀行　堺支店(普)71217
　　　　　　堺商工会議所</t>
    <rPh sb="1" eb="3">
      <t>フリコミ</t>
    </rPh>
    <rPh sb="3" eb="4">
      <t>サキ</t>
    </rPh>
    <rPh sb="5" eb="9">
      <t>キヨウギンコウ</t>
    </rPh>
    <rPh sb="10" eb="13">
      <t>サカイシテン</t>
    </rPh>
    <rPh sb="14" eb="15">
      <t>フ</t>
    </rPh>
    <phoneticPr fontId="2"/>
  </si>
  <si>
    <t>下記の通りご請求いたします。</t>
    <rPh sb="0" eb="2">
      <t>カキ</t>
    </rPh>
    <rPh sb="3" eb="4">
      <t>トオ</t>
    </rPh>
    <rPh sb="6" eb="8">
      <t>セイキュウ</t>
    </rPh>
    <phoneticPr fontId="2"/>
  </si>
  <si>
    <t>請求金額(消費税含む)</t>
    <rPh sb="0" eb="4">
      <t>セイキュウキンガク</t>
    </rPh>
    <rPh sb="5" eb="8">
      <t>ショウヒゼイ</t>
    </rPh>
    <rPh sb="8" eb="9">
      <t>フク</t>
    </rPh>
    <phoneticPr fontId="2"/>
  </si>
  <si>
    <t>※振込手数料はご負担願います。
お手数をおかけしますが、振込名義を
「受付番号」＋「事業所名」にご変更ください。</t>
    <rPh sb="17" eb="19">
      <t>テスウ</t>
    </rPh>
    <rPh sb="28" eb="32">
      <t>フリコミメイギ</t>
    </rPh>
    <rPh sb="35" eb="39">
      <t>ウケツケバンゴウ</t>
    </rPh>
    <rPh sb="42" eb="45">
      <t>ジギョウショ</t>
    </rPh>
    <rPh sb="45" eb="46">
      <t>メイ</t>
    </rPh>
    <rPh sb="49" eb="51">
      <t>ヘンコウ</t>
    </rPh>
    <phoneticPr fontId="2"/>
  </si>
  <si>
    <t>請求明細</t>
    <rPh sb="0" eb="4">
      <t>セイキュウメイサイ</t>
    </rPh>
    <phoneticPr fontId="2"/>
  </si>
  <si>
    <t>堺商工会議所　貸会議室使用申込書　兼　承諾書</t>
    <rPh sb="0" eb="6">
      <t>サカイショウコウカイギショ</t>
    </rPh>
    <rPh sb="7" eb="11">
      <t>カシカイギシツ</t>
    </rPh>
    <rPh sb="11" eb="13">
      <t>シヨウ</t>
    </rPh>
    <rPh sb="13" eb="16">
      <t>モウシコミショ</t>
    </rPh>
    <rPh sb="17" eb="18">
      <t>ケン</t>
    </rPh>
    <rPh sb="19" eb="22">
      <t>ショウダクショ</t>
    </rPh>
    <phoneticPr fontId="2"/>
  </si>
  <si>
    <t>堺商工会議所　御中</t>
    <rPh sb="0" eb="6">
      <t>サカイショウコウカイギショ</t>
    </rPh>
    <rPh sb="7" eb="9">
      <t>オンチュウ</t>
    </rPh>
    <phoneticPr fontId="2"/>
  </si>
  <si>
    <t>※別紙「堺商工会議所　会館建物使用規則」および「堺商工会議所貸会議室　利用案内」を確認・承諾し、申し込みをいたします。</t>
    <rPh sb="1" eb="3">
      <t>ベッシ</t>
    </rPh>
    <rPh sb="4" eb="10">
      <t>サカイショウコウカイギショ</t>
    </rPh>
    <rPh sb="11" eb="13">
      <t>カイカン</t>
    </rPh>
    <rPh sb="13" eb="15">
      <t>タテモノ</t>
    </rPh>
    <rPh sb="15" eb="17">
      <t>シヨウ</t>
    </rPh>
    <rPh sb="17" eb="19">
      <t>キソク</t>
    </rPh>
    <rPh sb="24" eb="25">
      <t>サカイ</t>
    </rPh>
    <rPh sb="25" eb="27">
      <t>ショウコウ</t>
    </rPh>
    <rPh sb="27" eb="30">
      <t>カイギショ</t>
    </rPh>
    <rPh sb="30" eb="31">
      <t>カシ</t>
    </rPh>
    <rPh sb="31" eb="34">
      <t>カイギシツ</t>
    </rPh>
    <rPh sb="35" eb="37">
      <t>リヨウ</t>
    </rPh>
    <rPh sb="37" eb="39">
      <t>アンナイ</t>
    </rPh>
    <rPh sb="41" eb="43">
      <t>カクニン</t>
    </rPh>
    <rPh sb="44" eb="46">
      <t>ショウダク</t>
    </rPh>
    <rPh sb="48" eb="49">
      <t>モウ</t>
    </rPh>
    <rPh sb="50" eb="51">
      <t>コ</t>
    </rPh>
    <phoneticPr fontId="2"/>
  </si>
  <si>
    <t>事業所・団体名</t>
    <rPh sb="0" eb="3">
      <t>ジギョウショ</t>
    </rPh>
    <rPh sb="4" eb="7">
      <t>ダンタイメイ</t>
    </rPh>
    <phoneticPr fontId="2"/>
  </si>
  <si>
    <t>会　員</t>
    <rPh sb="0" eb="1">
      <t>カイ</t>
    </rPh>
    <rPh sb="2" eb="3">
      <t>イン</t>
    </rPh>
    <phoneticPr fontId="2"/>
  </si>
  <si>
    <t>・</t>
    <phoneticPr fontId="2"/>
  </si>
  <si>
    <t>非会員</t>
    <rPh sb="0" eb="3">
      <t>ヒカイイン</t>
    </rPh>
    <phoneticPr fontId="2"/>
  </si>
  <si>
    <t>所在地
(請求書送付先)</t>
    <rPh sb="0" eb="3">
      <t>ショザイチ</t>
    </rPh>
    <phoneticPr fontId="2"/>
  </si>
  <si>
    <t>〒</t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</si>
  <si>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</si>
  <si>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</si>
  <si>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E-mail</t>
    <phoneticPr fontId="2"/>
  </si>
  <si>
    <t>支払方法</t>
    <rPh sb="0" eb="2">
      <t>シハライ</t>
    </rPh>
    <rPh sb="2" eb="4">
      <t>ホウホウ</t>
    </rPh>
    <phoneticPr fontId="2"/>
  </si>
  <si>
    <t>窓口持参(現金)</t>
    <rPh sb="0" eb="2">
      <t>マドグチ</t>
    </rPh>
    <rPh sb="2" eb="4">
      <t>ジサン</t>
    </rPh>
    <rPh sb="5" eb="7">
      <t>ゲンキン</t>
    </rPh>
    <phoneticPr fontId="2"/>
  </si>
  <si>
    <t>振込(請求書発行)</t>
    <rPh sb="0" eb="2">
      <t>フリコミ</t>
    </rPh>
    <rPh sb="3" eb="6">
      <t>セイキュウショ</t>
    </rPh>
    <rPh sb="6" eb="8">
      <t>ハッコウ</t>
    </rPh>
    <phoneticPr fontId="2"/>
  </si>
  <si>
    <t>飲　食</t>
    <rPh sb="0" eb="1">
      <t>イン</t>
    </rPh>
    <rPh sb="2" eb="3">
      <t>ショク</t>
    </rPh>
    <phoneticPr fontId="2"/>
  </si>
  <si>
    <t>あり</t>
    <phoneticPr fontId="2"/>
  </si>
  <si>
    <t>なし</t>
    <phoneticPr fontId="2"/>
  </si>
  <si>
    <t>使用年月日</t>
    <rPh sb="0" eb="2">
      <t>シヨウ</t>
    </rPh>
    <rPh sb="2" eb="5">
      <t>ネンガッピ</t>
    </rPh>
    <phoneticPr fontId="2"/>
  </si>
  <si>
    <t>（</t>
    <phoneticPr fontId="2"/>
  </si>
  <si>
    <t>）</t>
    <phoneticPr fontId="2"/>
  </si>
  <si>
    <t>使用時間</t>
    <phoneticPr fontId="2"/>
  </si>
  <si>
    <t>：</t>
    <phoneticPr fontId="2"/>
  </si>
  <si>
    <t>～</t>
    <phoneticPr fontId="2"/>
  </si>
  <si>
    <t>看板表記名</t>
    <rPh sb="0" eb="5">
      <t>カンバンヒョウキメイ</t>
    </rPh>
    <phoneticPr fontId="2"/>
  </si>
  <si>
    <t>会 議 室
使 用 料
（税　抜）</t>
    <rPh sb="6" eb="7">
      <t>シ</t>
    </rPh>
    <rPh sb="8" eb="9">
      <t>ヨウ</t>
    </rPh>
    <rPh sb="10" eb="11">
      <t>リョウ</t>
    </rPh>
    <rPh sb="13" eb="14">
      <t>ゼイ</t>
    </rPh>
    <rPh sb="15" eb="16">
      <t>バツ</t>
    </rPh>
    <phoneticPr fontId="2"/>
  </si>
  <si>
    <t>部屋数</t>
    <rPh sb="0" eb="3">
      <t>ヘヤスウ</t>
    </rPh>
    <phoneticPr fontId="2"/>
  </si>
  <si>
    <r>
      <t xml:space="preserve">レイアウト
</t>
    </r>
    <r>
      <rPr>
        <sz val="8"/>
        <color theme="1"/>
        <rFont val="ＭＳ Ｐ明朝"/>
        <family val="1"/>
        <charset val="128"/>
      </rPr>
      <t>(選択してください)</t>
    </r>
    <rPh sb="7" eb="9">
      <t>センタク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</si>
  <si>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</si>
  <si>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</si>
  <si>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利用時間数</t>
    <rPh sb="4" eb="5">
      <t>スウ</t>
    </rPh>
    <phoneticPr fontId="2"/>
  </si>
  <si>
    <t>計</t>
    <rPh sb="0" eb="1">
      <t>ケイ</t>
    </rPh>
    <phoneticPr fontId="2"/>
  </si>
  <si>
    <t>大会議室</t>
    <rPh sb="0" eb="4">
      <t>ダイカイギシツ</t>
    </rPh>
    <phoneticPr fontId="2"/>
  </si>
  <si>
    <t>室</t>
    <rPh sb="0" eb="1">
      <t>シツ</t>
    </rPh>
    <phoneticPr fontId="2"/>
  </si>
  <si>
    <t>×</t>
    <phoneticPr fontId="2"/>
  </si>
  <si>
    <t>＝</t>
    <phoneticPr fontId="2"/>
  </si>
  <si>
    <t>中会議室</t>
    <rPh sb="0" eb="4">
      <t>チュウカイギシツ</t>
    </rPh>
    <phoneticPr fontId="2"/>
  </si>
  <si>
    <t>小会議室1</t>
    <rPh sb="0" eb="4">
      <t>ショウカイギシツ</t>
    </rPh>
    <phoneticPr fontId="2"/>
  </si>
  <si>
    <t>小会議室2</t>
    <rPh sb="0" eb="4">
      <t>ショウカイギシツ</t>
    </rPh>
    <phoneticPr fontId="2"/>
  </si>
  <si>
    <t>室料合計①</t>
    <rPh sb="0" eb="2">
      <t>シツリョウ</t>
    </rPh>
    <rPh sb="2" eb="4">
      <t>ゴウケイ</t>
    </rPh>
    <phoneticPr fontId="2"/>
  </si>
  <si>
    <t>有料備品
使 用 料
（税　抜）</t>
    <rPh sb="0" eb="4">
      <t>ユウリョウビヒン</t>
    </rPh>
    <phoneticPr fontId="2"/>
  </si>
  <si>
    <t>有線マイク</t>
    <rPh sb="0" eb="2">
      <t>ユウセン</t>
    </rPh>
    <phoneticPr fontId="2"/>
  </si>
  <si>
    <t>本</t>
    <rPh sb="0" eb="1">
      <t>ホン</t>
    </rPh>
    <phoneticPr fontId="2"/>
  </si>
  <si>
    <t>ワイヤレスマイク</t>
  </si>
  <si>
    <r>
      <t xml:space="preserve">簡易放送設備
</t>
    </r>
    <r>
      <rPr>
        <sz val="8"/>
        <color theme="1"/>
        <rFont val="ＭＳ Ｐ明朝"/>
        <family val="1"/>
        <charset val="128"/>
      </rPr>
      <t>(中会議室、ワイヤレスマイク2本付）</t>
    </r>
    <rPh sb="0" eb="6">
      <t>カンイホウソウセツビ</t>
    </rPh>
    <rPh sb="8" eb="12">
      <t>チュウカイギシツ</t>
    </rPh>
    <rPh sb="22" eb="24">
      <t>ホンツ</t>
    </rPh>
    <phoneticPr fontId="2"/>
  </si>
  <si>
    <t>台</t>
    <rPh sb="0" eb="1">
      <t>ダイ</t>
    </rPh>
    <phoneticPr fontId="2"/>
  </si>
  <si>
    <t>プロジェクター</t>
  </si>
  <si>
    <r>
      <t xml:space="preserve">スクリーン(小)
</t>
    </r>
    <r>
      <rPr>
        <sz val="8"/>
        <color theme="1"/>
        <rFont val="ＭＳ Ｐ明朝"/>
        <family val="1"/>
        <charset val="128"/>
      </rPr>
      <t>(中会議室)</t>
    </r>
    <rPh sb="6" eb="7">
      <t>ショウ</t>
    </rPh>
    <rPh sb="9" eb="10">
      <t>チュウ</t>
    </rPh>
    <rPh sb="10" eb="12">
      <t>カイギシツ</t>
    </rPh>
    <phoneticPr fontId="2"/>
  </si>
  <si>
    <r>
      <t xml:space="preserve">スクリーン(大)
</t>
    </r>
    <r>
      <rPr>
        <sz val="8"/>
        <color theme="1"/>
        <rFont val="ＭＳ Ｐ明朝"/>
        <family val="1"/>
        <charset val="128"/>
      </rPr>
      <t>(大会議室)</t>
    </r>
    <rPh sb="6" eb="7">
      <t>ダイ</t>
    </rPh>
    <rPh sb="10" eb="14">
      <t>ダイカイギシツ</t>
    </rPh>
    <phoneticPr fontId="2"/>
  </si>
  <si>
    <t>パソコン</t>
  </si>
  <si>
    <t>ステージ</t>
    <phoneticPr fontId="2"/>
  </si>
  <si>
    <t>無料備品</t>
  </si>
  <si>
    <t>白板×</t>
    <rPh sb="0" eb="1">
      <t>ハク</t>
    </rPh>
    <rPh sb="1" eb="2">
      <t>イタ</t>
    </rPh>
    <phoneticPr fontId="2"/>
  </si>
  <si>
    <t>、</t>
    <phoneticPr fontId="2"/>
  </si>
  <si>
    <t>演台×</t>
    <phoneticPr fontId="2"/>
  </si>
  <si>
    <t>インターネット接続設備</t>
    <rPh sb="7" eb="11">
      <t>セツゾクセツビ</t>
    </rPh>
    <phoneticPr fontId="2"/>
  </si>
  <si>
    <t>要　・</t>
    <rPh sb="0" eb="1">
      <t>ヨウ</t>
    </rPh>
    <phoneticPr fontId="2"/>
  </si>
  <si>
    <t>不要</t>
    <rPh sb="0" eb="2">
      <t>フヨウ</t>
    </rPh>
    <phoneticPr fontId="2"/>
  </si>
  <si>
    <r>
      <t xml:space="preserve">備　　考
</t>
    </r>
    <r>
      <rPr>
        <sz val="10"/>
        <color theme="1"/>
        <rFont val="ＭＳ Ｐ明朝"/>
        <family val="1"/>
        <charset val="128"/>
      </rPr>
      <t>（看板表記時間、
持込備品等）</t>
    </r>
    <rPh sb="0" eb="1">
      <t>ビ</t>
    </rPh>
    <rPh sb="3" eb="4">
      <t>コウ</t>
    </rPh>
    <rPh sb="6" eb="8">
      <t>カンバン</t>
    </rPh>
    <rPh sb="8" eb="10">
      <t>ヒョウキ</t>
    </rPh>
    <rPh sb="10" eb="12">
      <t>ジカン</t>
    </rPh>
    <rPh sb="14" eb="16">
      <t>モチコミ</t>
    </rPh>
    <rPh sb="16" eb="18">
      <t>ビヒン</t>
    </rPh>
    <rPh sb="18" eb="19">
      <t>トウ</t>
    </rPh>
    <phoneticPr fontId="2"/>
  </si>
  <si>
    <t>備品料合計②</t>
    <rPh sb="0" eb="3">
      <t>ビヒンリョウ</t>
    </rPh>
    <rPh sb="3" eb="5">
      <t>ゴウケイ</t>
    </rPh>
    <phoneticPr fontId="2"/>
  </si>
  <si>
    <t>小計(①+②)</t>
    <rPh sb="0" eb="2">
      <t>ショウケイ</t>
    </rPh>
    <phoneticPr fontId="2"/>
  </si>
  <si>
    <t>消費税額(10％)</t>
    <rPh sb="0" eb="4">
      <t>ショウヒゼイガク</t>
    </rPh>
    <phoneticPr fontId="2"/>
  </si>
  <si>
    <t>請求金額合計</t>
    <rPh sb="0" eb="4">
      <t>セイキュウキンガク</t>
    </rPh>
    <rPh sb="4" eb="6">
      <t>ゴウケイ</t>
    </rPh>
    <phoneticPr fontId="2"/>
  </si>
  <si>
    <t>追加料(税込)</t>
    <rPh sb="0" eb="3">
      <t>ツイカリョウ</t>
    </rPh>
    <rPh sb="4" eb="6">
      <t>ゼイコ</t>
    </rPh>
    <phoneticPr fontId="2"/>
  </si>
  <si>
    <t>〈キャンセル料について〉
キャンセルされる場合は、2営業日前から使用料の50％、当日は使用料100％のキャンセル料が発生します。
〈個人情報について〉
ご記入いただいた情報は、堺商工会議所からの貸会議室使用等における
各種連絡に使用いたします。</t>
    <rPh sb="2" eb="6">
      <t>コジンジョウホウ</t>
    </rPh>
    <rPh sb="32" eb="35">
      <t>シヨウリョウ</t>
    </rPh>
    <rPh sb="43" eb="46">
      <t>シヨウリョウ</t>
    </rPh>
    <rPh sb="64" eb="66">
      <t>キニュウ</t>
    </rPh>
    <rPh sb="71" eb="73">
      <t>ジョウホウ</t>
    </rPh>
    <rPh sb="75" eb="81">
      <t>サカイショウコウカイギショ</t>
    </rPh>
    <rPh sb="84" eb="88">
      <t>カシカイギシツ</t>
    </rPh>
    <rPh sb="88" eb="90">
      <t>シヨウ</t>
    </rPh>
    <rPh sb="90" eb="91">
      <t>トウ</t>
    </rPh>
    <rPh sb="96" eb="98">
      <t>カクシュ</t>
    </rPh>
    <rPh sb="98" eb="100">
      <t>レンラク</t>
    </rPh>
    <rPh sb="101" eb="103">
      <t>シヨウ</t>
    </rPh>
    <phoneticPr fontId="2"/>
  </si>
  <si>
    <t>承諾日(事務局記入欄)</t>
    <rPh sb="0" eb="1">
      <t>ショウ</t>
    </rPh>
    <rPh sb="1" eb="2">
      <t>ダク</t>
    </rPh>
    <rPh sb="2" eb="3">
      <t>ヒ</t>
    </rPh>
    <rPh sb="4" eb="7">
      <t>ジムキョク</t>
    </rPh>
    <rPh sb="7" eb="10">
      <t>キニュウラン</t>
    </rPh>
    <phoneticPr fontId="2"/>
  </si>
  <si>
    <t>受付番号(事務局記入欄)</t>
    <rPh sb="0" eb="4">
      <t>ウケツケバンゴウ</t>
    </rPh>
    <phoneticPr fontId="2"/>
  </si>
  <si>
    <t>【問い合わせ先】
　堺商工会議所総務課（管理担当）TEL:072-258-5581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</si>
</sst>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\-0;;@"/>
    <numFmt numFmtId="177" formatCode="0;\-0;;@\ &quot;御中&quot;"/>
    <numFmt numFmtId="178" formatCode="#,##0&quot;円&quot;"/>
    <numFmt numFmtId="179" formatCode="0_);[Red]\(0\)"/>
    <numFmt numFmtId="180" formatCode="00"/>
    <numFmt numFmtId="181" formatCode="&quot;@&quot;#,##0&quot;円&quot;;&quot;＠&quot;\-#,##0&quot;円&quot;;;@"/>
    <numFmt numFmtId="182" formatCode="0&quot;時間&quot;"/>
    <numFmt numFmtId="183" formatCode="0_ "/>
    <numFmt numFmtId="184" formatCode="#,##0&quot;円&quot;;\-#,##0&quot;円&quot;;;"/>
    <numFmt numFmtId="185" formatCode="&quot;@&quot;#,##0_ &quot;円&quot;"/>
  </numFmts>
  <fonts count="11">
    <font>
      <sz val="11"/>
      <color theme="1"/>
      <name val="Yu Gothic"/>
      <family val="2"/>
      <scheme val="minor"/>
    </font>
    <font>
      <b/>
      <sz val="20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3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177" fontId="3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179" fontId="3" fillId="0" borderId="0" xfId="0" applyNumberFormat="1" applyFont="1" applyProtection="1"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vertical="center" shrinkToFit="1"/>
      <protection locked="0"/>
    </xf>
    <xf numFmtId="180" fontId="3" fillId="0" borderId="23" xfId="0" applyNumberFormat="1" applyFont="1" applyBorder="1" applyAlignment="1" applyProtection="1">
      <alignment horizontal="center" vertical="center" shrinkToFit="1"/>
      <protection locked="0"/>
    </xf>
    <xf numFmtId="180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36" xfId="0" applyFont="1" applyBorder="1" applyAlignment="1" applyProtection="1">
      <alignment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59" xfId="0" applyFont="1" applyBorder="1" applyAlignment="1" applyProtection="1">
      <alignment vertical="center" shrinkToFit="1"/>
      <protection locked="0"/>
    </xf>
    <xf numFmtId="0" fontId="3" fillId="2" borderId="59" xfId="0" applyFont="1" applyFill="1" applyBorder="1" applyAlignment="1" applyProtection="1">
      <alignment vertical="center" shrinkToFit="1"/>
      <protection locked="0"/>
    </xf>
    <xf numFmtId="0" fontId="3" fillId="2" borderId="36" xfId="0" applyFont="1" applyFill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28" xfId="0" applyFont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178" fontId="6" fillId="0" borderId="4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77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9" fillId="0" borderId="25" xfId="1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right" vertical="center" shrinkToFit="1"/>
      <protection locked="0"/>
    </xf>
    <xf numFmtId="0" fontId="3" fillId="0" borderId="29" xfId="0" applyFont="1" applyBorder="1" applyAlignment="1" applyProtection="1">
      <alignment horizontal="right" vertical="center" shrinkToFi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184" fontId="3" fillId="2" borderId="36" xfId="0" applyNumberFormat="1" applyFont="1" applyFill="1" applyBorder="1" applyAlignment="1">
      <alignment vertical="center" shrinkToFit="1"/>
    </xf>
    <xf numFmtId="184" fontId="3" fillId="2" borderId="37" xfId="0" applyNumberFormat="1" applyFont="1" applyFill="1" applyBorder="1" applyAlignment="1">
      <alignment vertical="center" shrinkToFit="1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36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181" fontId="3" fillId="2" borderId="39" xfId="0" applyNumberFormat="1" applyFont="1" applyFill="1" applyBorder="1" applyAlignment="1">
      <alignment vertical="center" shrinkToFit="1"/>
    </xf>
    <xf numFmtId="181" fontId="3" fillId="2" borderId="0" xfId="0" applyNumberFormat="1" applyFont="1" applyFill="1" applyAlignment="1">
      <alignment vertical="center" shrinkToFit="1"/>
    </xf>
    <xf numFmtId="183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181" fontId="3" fillId="2" borderId="33" xfId="0" applyNumberFormat="1" applyFont="1" applyFill="1" applyBorder="1" applyAlignment="1">
      <alignment vertical="center" shrinkToFit="1"/>
    </xf>
    <xf numFmtId="181" fontId="3" fillId="2" borderId="34" xfId="0" applyNumberFormat="1" applyFont="1" applyFill="1" applyBorder="1" applyAlignment="1">
      <alignment vertical="center" shrinkToFit="1"/>
    </xf>
    <xf numFmtId="182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182" fontId="3" fillId="2" borderId="0" xfId="0" applyNumberFormat="1" applyFont="1" applyFill="1" applyAlignment="1" applyProtection="1">
      <alignment horizontal="center" vertical="center" shrinkToFit="1"/>
      <protection locked="0"/>
    </xf>
    <xf numFmtId="183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181" fontId="3" fillId="2" borderId="52" xfId="0" applyNumberFormat="1" applyFont="1" applyFill="1" applyBorder="1" applyAlignment="1">
      <alignment vertical="center" shrinkToFit="1"/>
    </xf>
    <xf numFmtId="181" fontId="3" fillId="2" borderId="53" xfId="0" applyNumberFormat="1" applyFont="1" applyFill="1" applyBorder="1" applyAlignment="1">
      <alignment vertical="center" shrinkToFit="1"/>
    </xf>
    <xf numFmtId="183" fontId="3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vertical="center" shrinkToFit="1"/>
      <protection locked="0"/>
    </xf>
    <xf numFmtId="0" fontId="3" fillId="0" borderId="41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181" fontId="3" fillId="2" borderId="43" xfId="0" applyNumberFormat="1" applyFont="1" applyFill="1" applyBorder="1" applyAlignment="1">
      <alignment vertical="center" shrinkToFit="1"/>
    </xf>
    <xf numFmtId="181" fontId="3" fillId="2" borderId="44" xfId="0" applyNumberFormat="1" applyFont="1" applyFill="1" applyBorder="1" applyAlignment="1">
      <alignment vertical="center" shrinkToFit="1"/>
    </xf>
    <xf numFmtId="0" fontId="3" fillId="2" borderId="54" xfId="0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178" fontId="3" fillId="2" borderId="57" xfId="0" applyNumberFormat="1" applyFont="1" applyFill="1" applyBorder="1" applyAlignment="1">
      <alignment horizontal="right" vertical="center" shrinkToFit="1"/>
    </xf>
    <xf numFmtId="178" fontId="3" fillId="2" borderId="55" xfId="0" applyNumberFormat="1" applyFont="1" applyFill="1" applyBorder="1" applyAlignment="1">
      <alignment horizontal="right" vertical="center" shrinkToFit="1"/>
    </xf>
    <xf numFmtId="178" fontId="3" fillId="2" borderId="58" xfId="0" applyNumberFormat="1" applyFont="1" applyFill="1" applyBorder="1" applyAlignment="1">
      <alignment horizontal="right" vertical="center" shrinkToFit="1"/>
    </xf>
    <xf numFmtId="0" fontId="3" fillId="0" borderId="15" xfId="0" applyFont="1" applyBorder="1" applyAlignment="1" applyProtection="1">
      <alignment horizontal="center" vertical="center" wrapText="1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185" fontId="3" fillId="0" borderId="34" xfId="0" applyNumberFormat="1" applyFont="1" applyBorder="1" applyAlignment="1" applyProtection="1">
      <alignment horizontal="right" vertical="center" shrinkToFit="1"/>
      <protection locked="0"/>
    </xf>
    <xf numFmtId="184" fontId="3" fillId="2" borderId="60" xfId="0" applyNumberFormat="1" applyFont="1" applyFill="1" applyBorder="1" applyAlignment="1">
      <alignment vertical="center" shrinkToFit="1"/>
    </xf>
    <xf numFmtId="184" fontId="3" fillId="2" borderId="61" xfId="0" applyNumberFormat="1" applyFont="1" applyFill="1" applyBorder="1" applyAlignment="1">
      <alignment vertical="center" shrinkToFit="1"/>
    </xf>
    <xf numFmtId="185" fontId="3" fillId="0" borderId="36" xfId="0" applyNumberFormat="1" applyFont="1" applyBorder="1" applyAlignment="1" applyProtection="1">
      <alignment horizontal="right" vertical="center" shrinkToFit="1"/>
      <protection locked="0"/>
    </xf>
    <xf numFmtId="0" fontId="3" fillId="0" borderId="38" xfId="0" applyFont="1" applyBorder="1" applyAlignment="1" applyProtection="1">
      <alignment vertical="center" wrapText="1" shrinkToFit="1"/>
      <protection locked="0"/>
    </xf>
    <xf numFmtId="20" fontId="3" fillId="0" borderId="38" xfId="0" applyNumberFormat="1" applyFont="1" applyBorder="1" applyAlignment="1" applyProtection="1">
      <alignment vertical="center" wrapText="1" shrinkToFit="1"/>
      <protection locked="0"/>
    </xf>
    <xf numFmtId="20" fontId="3" fillId="0" borderId="36" xfId="0" applyNumberFormat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185" fontId="3" fillId="0" borderId="18" xfId="0" applyNumberFormat="1" applyFont="1" applyBorder="1" applyAlignment="1" applyProtection="1">
      <alignment horizontal="right" vertical="center" shrinkToFit="1"/>
      <protection locked="0"/>
    </xf>
    <xf numFmtId="184" fontId="3" fillId="2" borderId="46" xfId="0" applyNumberFormat="1" applyFont="1" applyFill="1" applyBorder="1" applyAlignment="1">
      <alignment vertical="center" shrinkToFit="1"/>
    </xf>
    <xf numFmtId="184" fontId="3" fillId="2" borderId="47" xfId="0" applyNumberFormat="1" applyFont="1" applyFill="1" applyBorder="1" applyAlignment="1">
      <alignment vertical="center" shrinkToFit="1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 applyProtection="1">
      <alignment horizontal="left" vertical="top" wrapText="1" shrinkToFit="1"/>
      <protection locked="0"/>
    </xf>
    <xf numFmtId="0" fontId="3" fillId="0" borderId="25" xfId="0" applyFont="1" applyBorder="1" applyAlignment="1" applyProtection="1">
      <alignment horizontal="left" vertical="top" wrapText="1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178" fontId="3" fillId="2" borderId="10" xfId="0" applyNumberFormat="1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right" vertical="center" shrinkToFit="1"/>
    </xf>
    <xf numFmtId="0" fontId="3" fillId="2" borderId="22" xfId="0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3" fillId="2" borderId="24" xfId="0" applyFont="1" applyFill="1" applyBorder="1" applyAlignment="1" applyProtection="1">
      <alignment vertical="center" shrinkToFit="1"/>
      <protection locked="0"/>
    </xf>
    <xf numFmtId="178" fontId="3" fillId="2" borderId="25" xfId="0" applyNumberFormat="1" applyFont="1" applyFill="1" applyBorder="1" applyAlignment="1">
      <alignment horizontal="right" vertical="center" shrinkToFit="1"/>
    </xf>
    <xf numFmtId="0" fontId="3" fillId="2" borderId="23" xfId="0" applyFont="1" applyFill="1" applyBorder="1" applyAlignment="1">
      <alignment horizontal="right" vertical="center" shrinkToFit="1"/>
    </xf>
    <xf numFmtId="0" fontId="3" fillId="2" borderId="26" xfId="0" applyFont="1" applyFill="1" applyBorder="1" applyAlignment="1">
      <alignment horizontal="right" vertical="center" shrinkToFit="1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shrinkToFit="1"/>
      <protection locked="0"/>
    </xf>
    <xf numFmtId="0" fontId="3" fillId="2" borderId="14" xfId="0" applyFont="1" applyFill="1" applyBorder="1" applyAlignment="1" applyProtection="1">
      <alignment vertical="center" shrinkToFit="1"/>
      <protection locked="0"/>
    </xf>
    <xf numFmtId="178" fontId="3" fillId="2" borderId="15" xfId="0" applyNumberFormat="1" applyFont="1" applyFill="1" applyBorder="1" applyAlignment="1">
      <alignment horizontal="right" vertical="center" shrinkToFit="1"/>
    </xf>
    <xf numFmtId="0" fontId="3" fillId="2" borderId="13" xfId="0" applyFont="1" applyFill="1" applyBorder="1" applyAlignment="1">
      <alignment horizontal="right" vertical="center" shrinkToFit="1"/>
    </xf>
    <xf numFmtId="0" fontId="3" fillId="2" borderId="16" xfId="0" applyFont="1" applyFill="1" applyBorder="1" applyAlignment="1">
      <alignment horizontal="right" vertical="center" shrinkToFit="1"/>
    </xf>
    <xf numFmtId="0" fontId="3" fillId="2" borderId="54" xfId="0" applyFont="1" applyFill="1" applyBorder="1" applyAlignment="1" applyProtection="1">
      <alignment vertical="center" shrinkToFit="1"/>
      <protection locked="0"/>
    </xf>
    <xf numFmtId="0" fontId="3" fillId="2" borderId="55" xfId="0" applyFont="1" applyFill="1" applyBorder="1" applyAlignment="1" applyProtection="1">
      <alignment vertical="center" shrinkToFit="1"/>
      <protection locked="0"/>
    </xf>
    <xf numFmtId="0" fontId="3" fillId="2" borderId="56" xfId="0" applyFont="1" applyFill="1" applyBorder="1" applyAlignment="1" applyProtection="1">
      <alignment vertical="center" shrinkToFit="1"/>
      <protection locked="0"/>
    </xf>
    <xf numFmtId="0" fontId="3" fillId="2" borderId="55" xfId="0" applyFont="1" applyFill="1" applyBorder="1" applyAlignment="1">
      <alignment horizontal="right" vertical="center" shrinkToFit="1"/>
    </xf>
    <xf numFmtId="0" fontId="3" fillId="2" borderId="58" xfId="0" applyFont="1" applyFill="1" applyBorder="1" applyAlignment="1">
      <alignment horizontal="right" vertical="center" shrinkToFit="1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3" fillId="0" borderId="16" xfId="0" applyFont="1" applyBorder="1" applyAlignment="1" applyProtection="1">
      <alignment horizontal="right" vertical="center" shrinkToFit="1"/>
      <protection locked="0"/>
    </xf>
    <xf numFmtId="178" fontId="3" fillId="2" borderId="57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55" xfId="0" applyNumberFormat="1" applyFont="1" applyFill="1" applyBorder="1" applyAlignment="1" applyProtection="1">
      <alignment horizontal="right" vertical="center" shrinkToFit="1"/>
      <protection locked="0"/>
    </xf>
    <xf numFmtId="178" fontId="3" fillId="2" borderId="58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left" vertical="center" wrapText="1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62" xfId="0" applyFont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56" fontId="3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62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2" xfId="0" applyFont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20" noThreeD="1"/>
</file>

<file path=xl/ctrlProps/ctrlProp2.xml><?xml version="1.0" encoding="utf-8"?>
<formControlPr xmlns="http://schemas.microsoft.com/office/spreadsheetml/2009/9/main" objectType="CheckBox" fmlaLink="$AC$20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18</xdr:row>
          <xdr:rowOff>247650</xdr:rowOff>
        </xdr:from>
        <xdr:to>
          <xdr:col>19</xdr:col>
          <xdr:colOff>19050</xdr:colOff>
          <xdr:row>20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19</xdr:row>
          <xdr:rowOff>0</xdr:rowOff>
        </xdr:from>
        <xdr:to>
          <xdr:col>24</xdr:col>
          <xdr:colOff>19050</xdr:colOff>
          <xdr:row>20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285750</xdr:colOff>
          <xdr:row>41</xdr:row>
          <xdr:rowOff>276225</xdr:rowOff>
        </xdr:from>
        <xdr:to>
          <xdr:col>21</xdr:col>
          <xdr:colOff>0</xdr:colOff>
          <xdr:row>43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42</xdr:row>
          <xdr:rowOff>0</xdr:rowOff>
        </xdr:from>
        <xdr:to>
          <xdr:col>24</xdr:col>
          <xdr:colOff>0</xdr:colOff>
          <xdr:row>43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24</xdr:row>
          <xdr:rowOff>0</xdr:rowOff>
        </xdr:from>
        <xdr:to>
          <xdr:col>6</xdr:col>
          <xdr:colOff>9525</xdr:colOff>
          <xdr:row>25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285750</xdr:colOff>
          <xdr:row>23</xdr:row>
          <xdr:rowOff>314325</xdr:rowOff>
        </xdr:from>
        <xdr:to>
          <xdr:col>10</xdr:col>
          <xdr:colOff>285750</xdr:colOff>
          <xdr:row>25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24</xdr:row>
          <xdr:rowOff>0</xdr:rowOff>
        </xdr:from>
        <xdr:to>
          <xdr:col>20</xdr:col>
          <xdr:colOff>0</xdr:colOff>
          <xdr:row>25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24</xdr:row>
          <xdr:rowOff>0</xdr:rowOff>
        </xdr:from>
        <xdr:to>
          <xdr:col>23</xdr:col>
          <xdr:colOff>285750</xdr:colOff>
          <xdr:row>25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0</xdr:colOff>
      <xdr:row>14</xdr:row>
      <xdr:rowOff>25514</xdr:rowOff>
    </xdr:from>
    <xdr:to>
      <xdr:col>25</xdr:col>
      <xdr:colOff>1</xdr:colOff>
      <xdr:row>14</xdr:row>
      <xdr:rowOff>274361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301E4-4813-489A-B648-9CA322C58BF0}"/>
            </a:ext>
          </a:extLst>
        </xdr:cNvPr>
        <xdr:cNvSpPr txBox="1"/>
      </xdr:nvSpPr>
      <xdr:spPr>
        <a:xfrm>
          <a:off x="285750" y="25514"/>
          <a:ext cx="6972301" cy="248847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お申込み前に必ず空き状況を</a:t>
          </a:r>
          <a:r>
            <a:rPr kumimoji="1" lang="ja-JP" altLang="en-US" sz="1100" b="1" u="sng">
              <a:latin typeface="ＭＳ Ｐ明朝" panose="02020600040205080304" pitchFamily="18" charset="-128"/>
              <a:ea typeface="ＭＳ Ｐ明朝" panose="02020600040205080304" pitchFamily="18" charset="-128"/>
            </a:rPr>
            <a:t>電話にて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ご確認の上、仮予約を行ってください。</a:t>
          </a:r>
          <a:r>
            <a:rPr kumimoji="1" lang="ja-JP" altLang="en-US" sz="1100" b="1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100" b="0">
              <a:latin typeface="ＭＳ Ｐ明朝" panose="02020600040205080304" pitchFamily="18" charset="-128"/>
              <a:ea typeface="ＭＳ Ｐ明朝" panose="02020600040205080304" pitchFamily="18" charset="-128"/>
            </a:rPr>
            <a:t>【TEL</a:t>
          </a:r>
          <a:r>
            <a:rPr kumimoji="1" lang="ja-JP" altLang="en-US" sz="1100" b="0"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100" b="0">
              <a:latin typeface="ＭＳ Ｐ明朝" panose="02020600040205080304" pitchFamily="18" charset="-128"/>
              <a:ea typeface="ＭＳ Ｐ明朝" panose="02020600040205080304" pitchFamily="18" charset="-128"/>
            </a:rPr>
            <a:t>072-258-5581】</a:t>
          </a:r>
          <a:endParaRPr kumimoji="1" lang="ja-JP" altLang="en-US" sz="1100" b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2DE1-A8DB-42E8-8AA2-03C37A20C1D9}">
  <sheetPr>
    <pageSetUpPr fitToPage="1"/>
  </sheetPr>
  <dimension ref="A1:AD53"/>
  <sheetViews>
    <sheetView tabSelected="1" view="pageBreakPreview" topLeftCell="A15" zoomScale="86" zoomScaleNormal="100" zoomScaleSheetLayoutView="86" workbookViewId="0">
      <selection activeCell="A15" sqref="A15:Z15"/>
    </sheetView>
  </sheetViews>
  <sheetFormatPr defaultColWidth="3.625" defaultRowHeight="21.95" customHeight="1"/>
  <cols>
    <col min="1" max="10" width="3.75" style="1" customWidth="1"/>
    <col min="11" max="13" width="3.875" style="1" customWidth="1"/>
    <col min="14" max="15" width="3.75" style="1" customWidth="1"/>
    <col min="16" max="18" width="3.875" style="1" customWidth="1"/>
    <col min="19" max="23" width="3.75" style="1" customWidth="1"/>
    <col min="24" max="26" width="4.125" style="1" customWidth="1"/>
    <col min="27" max="27" width="3.625" style="1" customWidth="1"/>
    <col min="28" max="28" width="10.25" style="1" hidden="1" customWidth="1"/>
    <col min="29" max="29" width="5.875" style="1" hidden="1" customWidth="1"/>
    <col min="30" max="30" width="0" style="1" hidden="1" customWidth="1"/>
    <col min="31" max="16384" width="3.625" style="1"/>
  </cols>
  <sheetData>
    <row r="1" spans="1:26" ht="21.95" hidden="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1.95" hidden="1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21.95" hidden="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2" t="s">
        <v>1</v>
      </c>
      <c r="U3" s="42"/>
      <c r="V3" s="42"/>
      <c r="W3" s="43"/>
      <c r="X3" s="43"/>
      <c r="Y3" s="43"/>
      <c r="Z3" s="2" t="s">
        <v>2</v>
      </c>
    </row>
    <row r="4" spans="1:26" ht="21.95" hidden="1" customHeight="1">
      <c r="A4" s="3"/>
      <c r="B4" s="2"/>
      <c r="C4" s="44" t="str">
        <f>F21</f>
        <v>〒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2"/>
      <c r="O4" s="2"/>
      <c r="P4" s="2"/>
      <c r="Q4" s="2"/>
      <c r="R4" s="2"/>
      <c r="S4" s="2"/>
      <c r="T4" s="43"/>
      <c r="U4" s="43"/>
      <c r="V4" s="2" t="s">
        <v>3</v>
      </c>
      <c r="W4" s="2"/>
      <c r="X4" s="2" t="s">
        <v>4</v>
      </c>
      <c r="Y4" s="2"/>
      <c r="Z4" s="2" t="s">
        <v>5</v>
      </c>
    </row>
    <row r="5" spans="1:26" ht="21.95" hidden="1" customHeight="1">
      <c r="A5" s="3"/>
      <c r="B5" s="2"/>
      <c r="C5" s="44">
        <f>F22</f>
        <v>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2"/>
      <c r="O5" s="3"/>
      <c r="P5" s="2"/>
      <c r="Q5" s="2"/>
      <c r="R5" s="2"/>
      <c r="S5" s="2"/>
      <c r="T5" s="45" t="s">
        <v>6</v>
      </c>
      <c r="U5" s="45"/>
      <c r="V5" s="45"/>
      <c r="W5" s="45"/>
      <c r="X5" s="45"/>
      <c r="Y5" s="45"/>
      <c r="Z5" s="45"/>
    </row>
    <row r="6" spans="1:26" ht="21.95" hidden="1" customHeight="1">
      <c r="A6" s="3"/>
      <c r="B6" s="2"/>
      <c r="C6" s="53">
        <f>F20</f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2"/>
      <c r="O6" s="3"/>
      <c r="P6" s="2"/>
      <c r="Q6" s="2"/>
      <c r="R6" s="2"/>
      <c r="S6" s="2"/>
      <c r="T6" s="45" t="s">
        <v>7</v>
      </c>
      <c r="U6" s="45"/>
      <c r="V6" s="45"/>
      <c r="W6" s="45"/>
      <c r="X6" s="45"/>
      <c r="Y6" s="45"/>
      <c r="Z6" s="45"/>
    </row>
    <row r="7" spans="1:26" ht="21.95" hidden="1" customHeight="1">
      <c r="A7" s="3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3"/>
      <c r="P7" s="2"/>
      <c r="Q7" s="2"/>
      <c r="R7" s="2"/>
      <c r="S7" s="2"/>
      <c r="T7" s="45" t="s">
        <v>8</v>
      </c>
      <c r="U7" s="45"/>
      <c r="V7" s="45"/>
      <c r="W7" s="45"/>
      <c r="X7" s="45"/>
      <c r="Y7" s="45"/>
      <c r="Z7" s="45"/>
    </row>
    <row r="8" spans="1:26" ht="21.95" hidden="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54" t="s">
        <v>9</v>
      </c>
      <c r="R8" s="54"/>
      <c r="S8" s="54"/>
      <c r="T8" s="54"/>
      <c r="U8" s="54"/>
      <c r="V8" s="54"/>
      <c r="W8" s="54"/>
      <c r="X8" s="54"/>
      <c r="Y8" s="54"/>
      <c r="Z8" s="54"/>
    </row>
    <row r="9" spans="1:26" ht="21.95" hidden="1" customHeight="1">
      <c r="A9" s="3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"/>
      <c r="O9" s="3"/>
      <c r="P9" s="2"/>
      <c r="Q9" s="45" t="s">
        <v>10</v>
      </c>
      <c r="R9" s="45"/>
      <c r="S9" s="45"/>
      <c r="T9" s="45"/>
      <c r="U9" s="45"/>
      <c r="V9" s="45"/>
      <c r="W9" s="45"/>
      <c r="X9" s="45"/>
      <c r="Y9" s="45"/>
      <c r="Z9" s="45"/>
    </row>
    <row r="10" spans="1:26" ht="21.95" hidden="1" customHeight="1">
      <c r="A10" s="5" t="s">
        <v>11</v>
      </c>
      <c r="B10" s="2"/>
      <c r="C10" s="2"/>
      <c r="D10" s="2"/>
      <c r="E10" s="2"/>
      <c r="F10" s="3"/>
      <c r="G10" s="3"/>
      <c r="H10" s="3"/>
      <c r="I10" s="2"/>
      <c r="J10" s="2"/>
      <c r="K10" s="2"/>
      <c r="L10" s="2"/>
      <c r="M10" s="2"/>
      <c r="N10" s="2"/>
      <c r="O10" s="3"/>
      <c r="P10" s="2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21.95" hidden="1" customHeight="1">
      <c r="A11" s="55" t="s">
        <v>12</v>
      </c>
      <c r="B11" s="56"/>
      <c r="C11" s="56"/>
      <c r="D11" s="56"/>
      <c r="E11" s="56"/>
      <c r="F11" s="56"/>
      <c r="G11" s="57"/>
      <c r="H11" s="3"/>
      <c r="I11" s="2"/>
      <c r="J11" s="2"/>
      <c r="K11" s="2"/>
      <c r="L11" s="2"/>
      <c r="M11" s="2"/>
      <c r="N11" s="2"/>
      <c r="O11" s="3"/>
      <c r="P11" s="2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21" hidden="1" customHeight="1">
      <c r="A12" s="46">
        <f>Q47+Q48</f>
        <v>0</v>
      </c>
      <c r="B12" s="47"/>
      <c r="C12" s="47"/>
      <c r="D12" s="47"/>
      <c r="E12" s="47"/>
      <c r="F12" s="47"/>
      <c r="G12" s="48"/>
      <c r="H12" s="3"/>
      <c r="I12" s="2"/>
      <c r="J12" s="2"/>
      <c r="K12" s="2"/>
      <c r="L12" s="2"/>
      <c r="M12" s="2"/>
      <c r="N12" s="2"/>
      <c r="O12" s="3"/>
      <c r="P12" s="2"/>
      <c r="Q12" s="45" t="s">
        <v>13</v>
      </c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21.95" hidden="1" customHeight="1">
      <c r="A13" s="3"/>
      <c r="B13" s="3"/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21.95" hidden="1" customHeight="1">
      <c r="A14" s="3" t="s">
        <v>14</v>
      </c>
      <c r="B14" s="3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1.95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21.95" customHeight="1">
      <c r="A16" s="50" t="s">
        <v>15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30" ht="21.9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30" ht="21.95" customHeight="1">
      <c r="A18" s="7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8"/>
      <c r="T18" s="51"/>
      <c r="U18" s="51"/>
      <c r="V18" s="8" t="s">
        <v>3</v>
      </c>
      <c r="W18" s="8"/>
      <c r="X18" s="8" t="s">
        <v>4</v>
      </c>
      <c r="Y18" s="8"/>
      <c r="Z18" s="8" t="s">
        <v>5</v>
      </c>
    </row>
    <row r="19" spans="1:30" s="9" customFormat="1" ht="19.5" customHeight="1" thickBot="1">
      <c r="A19" s="52" t="s">
        <v>17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30" ht="35.1" customHeight="1">
      <c r="A20" s="69" t="s">
        <v>18</v>
      </c>
      <c r="B20" s="70"/>
      <c r="C20" s="70"/>
      <c r="D20" s="70"/>
      <c r="E20" s="71"/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10"/>
      <c r="T20" s="11" t="s">
        <v>19</v>
      </c>
      <c r="U20" s="12"/>
      <c r="V20" s="70" t="s">
        <v>20</v>
      </c>
      <c r="W20" s="70"/>
      <c r="X20" s="12"/>
      <c r="Y20" s="10" t="s">
        <v>21</v>
      </c>
      <c r="Z20" s="13"/>
      <c r="AB20" s="1" t="b">
        <v>0</v>
      </c>
      <c r="AC20" s="1" t="b">
        <v>0</v>
      </c>
    </row>
    <row r="21" spans="1:30" ht="24.95" customHeight="1">
      <c r="A21" s="75" t="s">
        <v>22</v>
      </c>
      <c r="B21" s="76"/>
      <c r="C21" s="76"/>
      <c r="D21" s="76"/>
      <c r="E21" s="77"/>
      <c r="F21" s="81" t="s">
        <v>23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3"/>
    </row>
    <row r="22" spans="1:30" ht="24.95" customHeight="1">
      <c r="A22" s="78"/>
      <c r="B22" s="79"/>
      <c r="C22" s="79"/>
      <c r="D22" s="79"/>
      <c r="E22" s="80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6"/>
    </row>
    <row r="23" spans="1:30" ht="24.95" customHeight="1">
      <c r="A23" s="58" t="s">
        <v>24</v>
      </c>
      <c r="B23" s="59"/>
      <c r="C23" s="59"/>
      <c r="D23" s="59"/>
      <c r="E23" s="60"/>
      <c r="F23" s="61"/>
      <c r="G23" s="62"/>
      <c r="H23" s="62"/>
      <c r="I23" s="62"/>
      <c r="J23" s="62"/>
      <c r="K23" s="62"/>
      <c r="L23" s="62"/>
      <c r="M23" s="62"/>
      <c r="N23" s="62"/>
      <c r="O23" s="63"/>
      <c r="P23" s="64" t="s">
        <v>25</v>
      </c>
      <c r="Q23" s="65"/>
      <c r="R23" s="66"/>
      <c r="S23" s="61"/>
      <c r="T23" s="62"/>
      <c r="U23" s="62"/>
      <c r="V23" s="62"/>
      <c r="W23" s="62"/>
      <c r="X23" s="62"/>
      <c r="Y23" s="62"/>
      <c r="Z23" s="67"/>
    </row>
    <row r="24" spans="1:30" ht="24.95" customHeight="1">
      <c r="A24" s="58" t="s">
        <v>26</v>
      </c>
      <c r="B24" s="59"/>
      <c r="C24" s="59"/>
      <c r="D24" s="59"/>
      <c r="E24" s="60"/>
      <c r="F24" s="68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7"/>
      <c r="AB24" s="17"/>
    </row>
    <row r="25" spans="1:30" ht="24.95" customHeight="1" thickBot="1">
      <c r="A25" s="87" t="s">
        <v>27</v>
      </c>
      <c r="B25" s="88"/>
      <c r="C25" s="88"/>
      <c r="D25" s="88"/>
      <c r="E25" s="89"/>
      <c r="F25" s="18"/>
      <c r="G25" s="19" t="s">
        <v>28</v>
      </c>
      <c r="H25" s="19"/>
      <c r="I25" s="19"/>
      <c r="J25" s="19"/>
      <c r="K25" s="90" t="s">
        <v>29</v>
      </c>
      <c r="L25" s="90"/>
      <c r="M25" s="90"/>
      <c r="N25" s="90"/>
      <c r="O25" s="91"/>
      <c r="P25" s="92" t="s">
        <v>30</v>
      </c>
      <c r="Q25" s="88"/>
      <c r="R25" s="89"/>
      <c r="S25" s="18"/>
      <c r="T25" s="19"/>
      <c r="U25" s="93" t="s">
        <v>31</v>
      </c>
      <c r="V25" s="93"/>
      <c r="W25" s="20" t="s">
        <v>20</v>
      </c>
      <c r="X25" s="19"/>
      <c r="Y25" s="93" t="s">
        <v>32</v>
      </c>
      <c r="Z25" s="94"/>
    </row>
    <row r="26" spans="1:30" ht="11.25" customHeight="1"/>
    <row r="27" spans="1:30" ht="45" customHeight="1">
      <c r="A27" s="95" t="s">
        <v>33</v>
      </c>
      <c r="B27" s="95"/>
      <c r="C27" s="95"/>
      <c r="D27" s="95"/>
      <c r="E27" s="64"/>
      <c r="F27" s="65"/>
      <c r="G27" s="21" t="s">
        <v>3</v>
      </c>
      <c r="H27" s="65"/>
      <c r="I27" s="65"/>
      <c r="J27" s="21" t="s">
        <v>4</v>
      </c>
      <c r="K27" s="65"/>
      <c r="L27" s="65"/>
      <c r="M27" s="21" t="s">
        <v>5</v>
      </c>
      <c r="N27" s="21" t="s">
        <v>34</v>
      </c>
      <c r="O27" s="15"/>
      <c r="P27" s="16" t="s">
        <v>35</v>
      </c>
      <c r="Q27" s="64" t="s">
        <v>36</v>
      </c>
      <c r="R27" s="65"/>
      <c r="S27" s="66"/>
      <c r="T27" s="14"/>
      <c r="U27" s="15" t="s">
        <v>37</v>
      </c>
      <c r="V27" s="22"/>
      <c r="W27" s="15" t="s">
        <v>38</v>
      </c>
      <c r="X27" s="15"/>
      <c r="Y27" s="15" t="s">
        <v>37</v>
      </c>
      <c r="Z27" s="23"/>
    </row>
    <row r="28" spans="1:30" ht="45" customHeight="1">
      <c r="A28" s="95" t="s">
        <v>39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30" ht="21.95" customHeight="1">
      <c r="A29" s="96" t="s">
        <v>40</v>
      </c>
      <c r="B29" s="95"/>
      <c r="C29" s="95"/>
      <c r="D29" s="64"/>
      <c r="E29" s="64" t="s">
        <v>41</v>
      </c>
      <c r="F29" s="65"/>
      <c r="G29" s="65"/>
      <c r="H29" s="65"/>
      <c r="I29" s="65"/>
      <c r="J29" s="66"/>
      <c r="K29" s="97" t="s">
        <v>42</v>
      </c>
      <c r="L29" s="65"/>
      <c r="M29" s="65"/>
      <c r="N29" s="66"/>
      <c r="O29" s="64" t="s">
        <v>43</v>
      </c>
      <c r="P29" s="66"/>
      <c r="Q29" s="98" t="s">
        <v>44</v>
      </c>
      <c r="R29" s="99"/>
      <c r="S29" s="99"/>
      <c r="T29" s="99" t="s">
        <v>45</v>
      </c>
      <c r="U29" s="99"/>
      <c r="V29" s="99"/>
      <c r="W29" s="99"/>
      <c r="X29" s="99" t="s">
        <v>46</v>
      </c>
      <c r="Y29" s="99"/>
      <c r="Z29" s="100"/>
    </row>
    <row r="30" spans="1:30" ht="21.95" customHeight="1">
      <c r="A30" s="95"/>
      <c r="B30" s="95"/>
      <c r="C30" s="95"/>
      <c r="D30" s="64"/>
      <c r="E30" s="101" t="s">
        <v>47</v>
      </c>
      <c r="F30" s="102"/>
      <c r="G30" s="102"/>
      <c r="H30" s="102"/>
      <c r="I30" s="24"/>
      <c r="J30" s="25" t="s">
        <v>48</v>
      </c>
      <c r="K30" s="113"/>
      <c r="L30" s="114"/>
      <c r="M30" s="114"/>
      <c r="N30" s="115"/>
      <c r="O30" s="113"/>
      <c r="P30" s="115"/>
      <c r="Q30" s="116">
        <f>I30*11000*IF(AC20,2,1)</f>
        <v>0</v>
      </c>
      <c r="R30" s="117"/>
      <c r="S30" s="117"/>
      <c r="T30" s="118" t="s">
        <v>49</v>
      </c>
      <c r="U30" s="120"/>
      <c r="V30" s="120"/>
      <c r="W30" s="121" t="s">
        <v>50</v>
      </c>
      <c r="X30" s="103">
        <f>Q30*U30</f>
        <v>0</v>
      </c>
      <c r="Y30" s="103"/>
      <c r="Z30" s="104"/>
    </row>
    <row r="31" spans="1:30" ht="21.95" customHeight="1">
      <c r="A31" s="95"/>
      <c r="B31" s="95"/>
      <c r="C31" s="95"/>
      <c r="D31" s="64"/>
      <c r="E31" s="105" t="s">
        <v>51</v>
      </c>
      <c r="F31" s="106"/>
      <c r="G31" s="106"/>
      <c r="H31" s="106"/>
      <c r="I31" s="27"/>
      <c r="J31" s="28" t="s">
        <v>48</v>
      </c>
      <c r="K31" s="107"/>
      <c r="L31" s="108"/>
      <c r="M31" s="108"/>
      <c r="N31" s="109"/>
      <c r="O31" s="107"/>
      <c r="P31" s="109"/>
      <c r="Q31" s="110">
        <f>I31*8000*IF(AC20,2,1)</f>
        <v>0</v>
      </c>
      <c r="R31" s="111"/>
      <c r="S31" s="111"/>
      <c r="T31" s="119"/>
      <c r="U31" s="112"/>
      <c r="V31" s="112"/>
      <c r="W31" s="122"/>
      <c r="X31" s="103">
        <f>Q31*U31</f>
        <v>0</v>
      </c>
      <c r="Y31" s="103"/>
      <c r="Z31" s="104"/>
      <c r="AB31" s="29"/>
      <c r="AC31" s="30"/>
      <c r="AD31" s="30"/>
    </row>
    <row r="32" spans="1:30" ht="21.95" customHeight="1">
      <c r="A32" s="95"/>
      <c r="B32" s="95"/>
      <c r="C32" s="95"/>
      <c r="D32" s="64"/>
      <c r="E32" s="105" t="s">
        <v>52</v>
      </c>
      <c r="F32" s="106"/>
      <c r="G32" s="106"/>
      <c r="H32" s="106"/>
      <c r="I32" s="27"/>
      <c r="J32" s="28" t="s">
        <v>48</v>
      </c>
      <c r="K32" s="133"/>
      <c r="L32" s="134"/>
      <c r="M32" s="134"/>
      <c r="N32" s="135"/>
      <c r="O32" s="107"/>
      <c r="P32" s="109"/>
      <c r="Q32" s="136">
        <f>I32*4000*IF(AC20,2,1)</f>
        <v>0</v>
      </c>
      <c r="R32" s="137"/>
      <c r="S32" s="137"/>
      <c r="T32" s="119"/>
      <c r="U32" s="112"/>
      <c r="V32" s="112"/>
      <c r="W32" s="122"/>
      <c r="X32" s="103">
        <f t="shared" ref="X32:X33" si="0">Q32*U32</f>
        <v>0</v>
      </c>
      <c r="Y32" s="103"/>
      <c r="Z32" s="104"/>
      <c r="AB32" s="29"/>
      <c r="AC32" s="30"/>
      <c r="AD32" s="30"/>
    </row>
    <row r="33" spans="1:30" ht="21.95" customHeight="1" thickBot="1">
      <c r="A33" s="95"/>
      <c r="B33" s="95"/>
      <c r="C33" s="95"/>
      <c r="D33" s="64"/>
      <c r="E33" s="123" t="s">
        <v>53</v>
      </c>
      <c r="F33" s="124"/>
      <c r="G33" s="124"/>
      <c r="H33" s="124"/>
      <c r="I33" s="31"/>
      <c r="J33" s="32" t="s">
        <v>48</v>
      </c>
      <c r="K33" s="125"/>
      <c r="L33" s="126"/>
      <c r="M33" s="126"/>
      <c r="N33" s="127"/>
      <c r="O33" s="128"/>
      <c r="P33" s="129"/>
      <c r="Q33" s="130">
        <f>I33*2000*IF(AC20,2,1)</f>
        <v>0</v>
      </c>
      <c r="R33" s="131"/>
      <c r="S33" s="131"/>
      <c r="T33" s="119"/>
      <c r="U33" s="132"/>
      <c r="V33" s="132"/>
      <c r="W33" s="122"/>
      <c r="X33" s="103">
        <f t="shared" si="0"/>
        <v>0</v>
      </c>
      <c r="Y33" s="103"/>
      <c r="Z33" s="104"/>
      <c r="AB33" s="29"/>
      <c r="AC33" s="30"/>
      <c r="AD33" s="30"/>
    </row>
    <row r="34" spans="1:30" ht="21.95" customHeight="1" thickBo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138" t="s">
        <v>54</v>
      </c>
      <c r="O34" s="139"/>
      <c r="P34" s="140"/>
      <c r="Q34" s="141">
        <f>SUM(X30:Z33)</f>
        <v>0</v>
      </c>
      <c r="R34" s="142"/>
      <c r="S34" s="142"/>
      <c r="T34" s="142"/>
      <c r="U34" s="142"/>
      <c r="V34" s="142"/>
      <c r="W34" s="142"/>
      <c r="X34" s="142"/>
      <c r="Y34" s="142"/>
      <c r="Z34" s="143"/>
      <c r="AA34" s="29"/>
      <c r="AB34" s="30"/>
      <c r="AC34" s="30"/>
    </row>
    <row r="35" spans="1:30" ht="21.95" customHeight="1">
      <c r="A35" s="144" t="s">
        <v>55</v>
      </c>
      <c r="B35" s="145"/>
      <c r="C35" s="145"/>
      <c r="D35" s="146"/>
      <c r="E35" s="102" t="s">
        <v>56</v>
      </c>
      <c r="F35" s="102"/>
      <c r="G35" s="102"/>
      <c r="H35" s="102"/>
      <c r="I35" s="102"/>
      <c r="J35" s="102"/>
      <c r="K35" s="153">
        <v>2000</v>
      </c>
      <c r="L35" s="153"/>
      <c r="M35" s="153"/>
      <c r="N35" s="34" t="s">
        <v>49</v>
      </c>
      <c r="O35" s="34"/>
      <c r="P35" s="34" t="s">
        <v>57</v>
      </c>
      <c r="Q35" s="35" t="s">
        <v>50</v>
      </c>
      <c r="R35" s="154">
        <f t="shared" ref="R35:R42" si="1">K35*O35</f>
        <v>0</v>
      </c>
      <c r="S35" s="154"/>
      <c r="T35" s="154"/>
      <c r="U35" s="154"/>
      <c r="V35" s="154"/>
      <c r="W35" s="154"/>
      <c r="X35" s="154"/>
      <c r="Y35" s="154"/>
      <c r="Z35" s="155"/>
      <c r="AA35" s="29"/>
      <c r="AB35" s="30"/>
      <c r="AC35" s="30"/>
    </row>
    <row r="36" spans="1:30" ht="21.95" customHeight="1">
      <c r="A36" s="147"/>
      <c r="B36" s="148"/>
      <c r="C36" s="148"/>
      <c r="D36" s="149"/>
      <c r="E36" s="105" t="s">
        <v>58</v>
      </c>
      <c r="F36" s="106"/>
      <c r="G36" s="106"/>
      <c r="H36" s="106"/>
      <c r="I36" s="106"/>
      <c r="J36" s="106"/>
      <c r="K36" s="156">
        <v>2500</v>
      </c>
      <c r="L36" s="156"/>
      <c r="M36" s="156"/>
      <c r="N36" s="26" t="s">
        <v>49</v>
      </c>
      <c r="O36" s="26"/>
      <c r="P36" s="26" t="s">
        <v>57</v>
      </c>
      <c r="Q36" s="36" t="s">
        <v>50</v>
      </c>
      <c r="R36" s="103">
        <f t="shared" si="1"/>
        <v>0</v>
      </c>
      <c r="S36" s="103"/>
      <c r="T36" s="103"/>
      <c r="U36" s="103"/>
      <c r="V36" s="103"/>
      <c r="W36" s="103"/>
      <c r="X36" s="103"/>
      <c r="Y36" s="103"/>
      <c r="Z36" s="104"/>
      <c r="AA36" s="29"/>
      <c r="AB36" s="30"/>
      <c r="AC36" s="30"/>
    </row>
    <row r="37" spans="1:30" ht="21.95" customHeight="1">
      <c r="A37" s="147"/>
      <c r="B37" s="148"/>
      <c r="C37" s="148"/>
      <c r="D37" s="149"/>
      <c r="E37" s="157" t="s">
        <v>59</v>
      </c>
      <c r="F37" s="106"/>
      <c r="G37" s="106"/>
      <c r="H37" s="106"/>
      <c r="I37" s="106"/>
      <c r="J37" s="106"/>
      <c r="K37" s="156">
        <v>2500</v>
      </c>
      <c r="L37" s="156"/>
      <c r="M37" s="156"/>
      <c r="N37" s="26" t="s">
        <v>49</v>
      </c>
      <c r="O37" s="26"/>
      <c r="P37" s="26" t="s">
        <v>60</v>
      </c>
      <c r="Q37" s="36" t="s">
        <v>50</v>
      </c>
      <c r="R37" s="103">
        <f t="shared" si="1"/>
        <v>0</v>
      </c>
      <c r="S37" s="103"/>
      <c r="T37" s="103"/>
      <c r="U37" s="103"/>
      <c r="V37" s="103"/>
      <c r="W37" s="103"/>
      <c r="X37" s="103"/>
      <c r="Y37" s="103"/>
      <c r="Z37" s="104"/>
    </row>
    <row r="38" spans="1:30" ht="21.95" customHeight="1">
      <c r="A38" s="147"/>
      <c r="B38" s="148"/>
      <c r="C38" s="148"/>
      <c r="D38" s="149"/>
      <c r="E38" s="105" t="s">
        <v>61</v>
      </c>
      <c r="F38" s="106"/>
      <c r="G38" s="106"/>
      <c r="H38" s="106"/>
      <c r="I38" s="106"/>
      <c r="J38" s="106"/>
      <c r="K38" s="156">
        <v>10000</v>
      </c>
      <c r="L38" s="156"/>
      <c r="M38" s="156"/>
      <c r="N38" s="26" t="s">
        <v>49</v>
      </c>
      <c r="O38" s="26"/>
      <c r="P38" s="26" t="s">
        <v>60</v>
      </c>
      <c r="Q38" s="36" t="s">
        <v>50</v>
      </c>
      <c r="R38" s="103">
        <f t="shared" si="1"/>
        <v>0</v>
      </c>
      <c r="S38" s="103"/>
      <c r="T38" s="103"/>
      <c r="U38" s="103"/>
      <c r="V38" s="103"/>
      <c r="W38" s="103"/>
      <c r="X38" s="103"/>
      <c r="Y38" s="103"/>
      <c r="Z38" s="104"/>
    </row>
    <row r="39" spans="1:30" ht="21.95" customHeight="1">
      <c r="A39" s="147"/>
      <c r="B39" s="148"/>
      <c r="C39" s="148"/>
      <c r="D39" s="149"/>
      <c r="E39" s="158" t="s">
        <v>62</v>
      </c>
      <c r="F39" s="159"/>
      <c r="G39" s="159"/>
      <c r="H39" s="159"/>
      <c r="I39" s="159"/>
      <c r="J39" s="159"/>
      <c r="K39" s="156">
        <v>1500</v>
      </c>
      <c r="L39" s="156"/>
      <c r="M39" s="156"/>
      <c r="N39" s="26" t="s">
        <v>49</v>
      </c>
      <c r="O39" s="26"/>
      <c r="P39" s="26" t="s">
        <v>60</v>
      </c>
      <c r="Q39" s="36" t="s">
        <v>50</v>
      </c>
      <c r="R39" s="103">
        <f t="shared" si="1"/>
        <v>0</v>
      </c>
      <c r="S39" s="103"/>
      <c r="T39" s="103"/>
      <c r="U39" s="103"/>
      <c r="V39" s="103"/>
      <c r="W39" s="103"/>
      <c r="X39" s="103"/>
      <c r="Y39" s="103"/>
      <c r="Z39" s="104"/>
    </row>
    <row r="40" spans="1:30" ht="21.95" customHeight="1">
      <c r="A40" s="147"/>
      <c r="B40" s="148"/>
      <c r="C40" s="148"/>
      <c r="D40" s="149"/>
      <c r="E40" s="157" t="s">
        <v>63</v>
      </c>
      <c r="F40" s="106"/>
      <c r="G40" s="106"/>
      <c r="H40" s="106"/>
      <c r="I40" s="106"/>
      <c r="J40" s="106"/>
      <c r="K40" s="156">
        <v>3000</v>
      </c>
      <c r="L40" s="156"/>
      <c r="M40" s="156"/>
      <c r="N40" s="26" t="s">
        <v>49</v>
      </c>
      <c r="O40" s="26"/>
      <c r="P40" s="26" t="s">
        <v>60</v>
      </c>
      <c r="Q40" s="36" t="s">
        <v>50</v>
      </c>
      <c r="R40" s="103">
        <f t="shared" si="1"/>
        <v>0</v>
      </c>
      <c r="S40" s="103"/>
      <c r="T40" s="103"/>
      <c r="U40" s="103"/>
      <c r="V40" s="103"/>
      <c r="W40" s="103"/>
      <c r="X40" s="103"/>
      <c r="Y40" s="103"/>
      <c r="Z40" s="104"/>
    </row>
    <row r="41" spans="1:30" ht="21.95" customHeight="1">
      <c r="A41" s="147"/>
      <c r="B41" s="148"/>
      <c r="C41" s="148"/>
      <c r="D41" s="149"/>
      <c r="E41" s="105" t="s">
        <v>64</v>
      </c>
      <c r="F41" s="106"/>
      <c r="G41" s="106"/>
      <c r="H41" s="106"/>
      <c r="I41" s="106"/>
      <c r="J41" s="106"/>
      <c r="K41" s="156">
        <v>4000</v>
      </c>
      <c r="L41" s="156"/>
      <c r="M41" s="156"/>
      <c r="N41" s="26" t="s">
        <v>49</v>
      </c>
      <c r="O41" s="26"/>
      <c r="P41" s="26" t="s">
        <v>60</v>
      </c>
      <c r="Q41" s="36" t="s">
        <v>50</v>
      </c>
      <c r="R41" s="103">
        <f t="shared" si="1"/>
        <v>0</v>
      </c>
      <c r="S41" s="103"/>
      <c r="T41" s="103"/>
      <c r="U41" s="103"/>
      <c r="V41" s="103"/>
      <c r="W41" s="103"/>
      <c r="X41" s="103"/>
      <c r="Y41" s="103"/>
      <c r="Z41" s="104"/>
    </row>
    <row r="42" spans="1:30" ht="21.95" customHeight="1">
      <c r="A42" s="150"/>
      <c r="B42" s="151"/>
      <c r="C42" s="151"/>
      <c r="D42" s="152"/>
      <c r="E42" s="160" t="s">
        <v>65</v>
      </c>
      <c r="F42" s="160"/>
      <c r="G42" s="160"/>
      <c r="H42" s="160"/>
      <c r="I42" s="160"/>
      <c r="J42" s="160"/>
      <c r="K42" s="161">
        <v>2000</v>
      </c>
      <c r="L42" s="161"/>
      <c r="M42" s="161"/>
      <c r="N42" s="37" t="s">
        <v>49</v>
      </c>
      <c r="O42" s="37"/>
      <c r="P42" s="37" t="s">
        <v>60</v>
      </c>
      <c r="Q42" s="38" t="s">
        <v>50</v>
      </c>
      <c r="R42" s="162">
        <f t="shared" si="1"/>
        <v>0</v>
      </c>
      <c r="S42" s="162"/>
      <c r="T42" s="162"/>
      <c r="U42" s="162"/>
      <c r="V42" s="162"/>
      <c r="W42" s="162"/>
      <c r="X42" s="162"/>
      <c r="Y42" s="162"/>
      <c r="Z42" s="163"/>
    </row>
    <row r="43" spans="1:30" ht="21.95" customHeight="1" thickBot="1">
      <c r="A43" s="64" t="s">
        <v>66</v>
      </c>
      <c r="B43" s="65"/>
      <c r="C43" s="65"/>
      <c r="D43" s="66"/>
      <c r="E43" s="64" t="s">
        <v>67</v>
      </c>
      <c r="F43" s="65"/>
      <c r="G43" s="21"/>
      <c r="H43" s="33" t="s">
        <v>60</v>
      </c>
      <c r="I43" s="21" t="s">
        <v>68</v>
      </c>
      <c r="J43" s="65" t="s">
        <v>69</v>
      </c>
      <c r="K43" s="65"/>
      <c r="L43" s="21"/>
      <c r="M43" s="33" t="s">
        <v>60</v>
      </c>
      <c r="N43" s="39" t="s">
        <v>68</v>
      </c>
      <c r="O43" s="164" t="s">
        <v>70</v>
      </c>
      <c r="P43" s="164"/>
      <c r="Q43" s="164"/>
      <c r="R43" s="164"/>
      <c r="S43" s="164"/>
      <c r="T43" s="164"/>
      <c r="U43" s="39"/>
      <c r="V43" s="165" t="s">
        <v>71</v>
      </c>
      <c r="W43" s="165"/>
      <c r="X43" s="40"/>
      <c r="Y43" s="165" t="s">
        <v>72</v>
      </c>
      <c r="Z43" s="166"/>
    </row>
    <row r="44" spans="1:30" ht="21.95" customHeight="1">
      <c r="A44" s="96" t="s">
        <v>73</v>
      </c>
      <c r="B44" s="95"/>
      <c r="C44" s="95"/>
      <c r="D44" s="95"/>
      <c r="E44" s="167"/>
      <c r="F44" s="167"/>
      <c r="G44" s="167"/>
      <c r="H44" s="167"/>
      <c r="I44" s="167"/>
      <c r="J44" s="167"/>
      <c r="K44" s="167"/>
      <c r="L44" s="167"/>
      <c r="M44" s="168"/>
      <c r="N44" s="169" t="s">
        <v>74</v>
      </c>
      <c r="O44" s="170"/>
      <c r="P44" s="171"/>
      <c r="Q44" s="172">
        <f>SUM(R35:Z42)</f>
        <v>0</v>
      </c>
      <c r="R44" s="173"/>
      <c r="S44" s="173"/>
      <c r="T44" s="173"/>
      <c r="U44" s="173"/>
      <c r="V44" s="173"/>
      <c r="W44" s="173"/>
      <c r="X44" s="173"/>
      <c r="Y44" s="173"/>
      <c r="Z44" s="174"/>
    </row>
    <row r="45" spans="1:30" ht="21.95" customHeight="1">
      <c r="A45" s="95"/>
      <c r="B45" s="95"/>
      <c r="C45" s="95"/>
      <c r="D45" s="95"/>
      <c r="E45" s="167"/>
      <c r="F45" s="167"/>
      <c r="G45" s="167"/>
      <c r="H45" s="167"/>
      <c r="I45" s="167"/>
      <c r="J45" s="167"/>
      <c r="K45" s="167"/>
      <c r="L45" s="167"/>
      <c r="M45" s="168"/>
      <c r="N45" s="175" t="s">
        <v>75</v>
      </c>
      <c r="O45" s="176"/>
      <c r="P45" s="177"/>
      <c r="Q45" s="178">
        <f>Q34+Q44</f>
        <v>0</v>
      </c>
      <c r="R45" s="179"/>
      <c r="S45" s="179"/>
      <c r="T45" s="179"/>
      <c r="U45" s="179"/>
      <c r="V45" s="179"/>
      <c r="W45" s="179"/>
      <c r="X45" s="179"/>
      <c r="Y45" s="179"/>
      <c r="Z45" s="180"/>
    </row>
    <row r="46" spans="1:30" ht="21.95" customHeight="1" thickBot="1">
      <c r="A46" s="95"/>
      <c r="B46" s="95"/>
      <c r="C46" s="95"/>
      <c r="D46" s="95"/>
      <c r="E46" s="167"/>
      <c r="F46" s="167"/>
      <c r="G46" s="167"/>
      <c r="H46" s="167"/>
      <c r="I46" s="167"/>
      <c r="J46" s="167"/>
      <c r="K46" s="167"/>
      <c r="L46" s="167"/>
      <c r="M46" s="168"/>
      <c r="N46" s="181" t="s">
        <v>76</v>
      </c>
      <c r="O46" s="182"/>
      <c r="P46" s="183"/>
      <c r="Q46" s="184">
        <f>Q45*0.1</f>
        <v>0</v>
      </c>
      <c r="R46" s="185"/>
      <c r="S46" s="185"/>
      <c r="T46" s="185"/>
      <c r="U46" s="185"/>
      <c r="V46" s="185"/>
      <c r="W46" s="185"/>
      <c r="X46" s="185"/>
      <c r="Y46" s="185"/>
      <c r="Z46" s="186"/>
    </row>
    <row r="47" spans="1:30" ht="21.95" customHeight="1" thickBot="1">
      <c r="A47" s="95"/>
      <c r="B47" s="95"/>
      <c r="C47" s="95"/>
      <c r="D47" s="95"/>
      <c r="E47" s="167"/>
      <c r="F47" s="167"/>
      <c r="G47" s="167"/>
      <c r="H47" s="167"/>
      <c r="I47" s="167"/>
      <c r="J47" s="167"/>
      <c r="K47" s="167"/>
      <c r="L47" s="167"/>
      <c r="M47" s="168"/>
      <c r="N47" s="187" t="s">
        <v>77</v>
      </c>
      <c r="O47" s="188"/>
      <c r="P47" s="189"/>
      <c r="Q47" s="141">
        <f>Q45+Q46</f>
        <v>0</v>
      </c>
      <c r="R47" s="190"/>
      <c r="S47" s="190"/>
      <c r="T47" s="190"/>
      <c r="U47" s="190"/>
      <c r="V47" s="190"/>
      <c r="W47" s="190"/>
      <c r="X47" s="190"/>
      <c r="Y47" s="190"/>
      <c r="Z47" s="191"/>
    </row>
    <row r="48" spans="1:30" ht="21.95" customHeight="1" thickBot="1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138" t="s">
        <v>78</v>
      </c>
      <c r="O48" s="139"/>
      <c r="P48" s="140"/>
      <c r="Q48" s="194">
        <v>0</v>
      </c>
      <c r="R48" s="195"/>
      <c r="S48" s="195"/>
      <c r="T48" s="195"/>
      <c r="U48" s="195"/>
      <c r="V48" s="195"/>
      <c r="W48" s="195"/>
      <c r="X48" s="195"/>
      <c r="Y48" s="195"/>
      <c r="Z48" s="196"/>
    </row>
    <row r="49" spans="1:26" ht="21.95" customHeight="1">
      <c r="A49" s="197" t="s">
        <v>79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9"/>
      <c r="N49" s="200" t="s">
        <v>80</v>
      </c>
      <c r="O49" s="201"/>
      <c r="P49" s="201"/>
      <c r="Q49" s="201"/>
      <c r="R49" s="201"/>
      <c r="S49" s="201"/>
      <c r="T49" s="202"/>
      <c r="U49" s="201" t="s">
        <v>81</v>
      </c>
      <c r="V49" s="201"/>
      <c r="W49" s="201"/>
      <c r="X49" s="201"/>
      <c r="Y49" s="201"/>
      <c r="Z49" s="202"/>
    </row>
    <row r="50" spans="1:26" ht="21.9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9"/>
      <c r="N50" s="203"/>
      <c r="O50" s="204"/>
      <c r="P50" s="204"/>
      <c r="Q50" s="204"/>
      <c r="R50" s="204"/>
      <c r="S50" s="204"/>
      <c r="T50" s="205"/>
      <c r="U50" s="204"/>
      <c r="V50" s="204"/>
      <c r="W50" s="204"/>
      <c r="X50" s="204"/>
      <c r="Y50" s="204"/>
      <c r="Z50" s="205"/>
    </row>
    <row r="51" spans="1:26" ht="21.95" customHeight="1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9"/>
      <c r="N51" s="206"/>
      <c r="O51" s="204"/>
      <c r="P51" s="204"/>
      <c r="Q51" s="204"/>
      <c r="R51" s="204"/>
      <c r="S51" s="204"/>
      <c r="T51" s="205"/>
      <c r="U51" s="204"/>
      <c r="V51" s="204"/>
      <c r="W51" s="204"/>
      <c r="X51" s="204"/>
      <c r="Y51" s="204"/>
      <c r="Z51" s="205"/>
    </row>
    <row r="52" spans="1:26" ht="21.95" customHeight="1">
      <c r="A52" s="210" t="s">
        <v>82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2"/>
      <c r="N52" s="207"/>
      <c r="O52" s="208"/>
      <c r="P52" s="208"/>
      <c r="Q52" s="208"/>
      <c r="R52" s="208"/>
      <c r="S52" s="208"/>
      <c r="T52" s="209"/>
      <c r="U52" s="208"/>
      <c r="V52" s="208"/>
      <c r="W52" s="208"/>
      <c r="X52" s="208"/>
      <c r="Y52" s="208"/>
      <c r="Z52" s="209"/>
    </row>
    <row r="53" spans="1:26" ht="21.9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</sheetData>
  <sheetProtection algorithmName="SHA-512" hashValue="jaCz1HgGcSAA/PPv+wkViuAmOkBFXRJyVz4cjx/K1YrzeNyyFyA9IIc0WUz+X0an7cQu/2XcR2CR0IkeyWyiGQ==" saltValue="Qyj4D1KBl6ZpqefnW5x+1Q==" spinCount="100000" sheet="1" objects="1" scenarios="1"/>
  <mergeCells count="128">
    <mergeCell ref="A48:M48"/>
    <mergeCell ref="N48:P48"/>
    <mergeCell ref="Q48:Z48"/>
    <mergeCell ref="A49:M51"/>
    <mergeCell ref="N49:T49"/>
    <mergeCell ref="U49:Z49"/>
    <mergeCell ref="N50:T52"/>
    <mergeCell ref="U50:Z52"/>
    <mergeCell ref="A52:M52"/>
    <mergeCell ref="A44:D47"/>
    <mergeCell ref="E44:M47"/>
    <mergeCell ref="N44:P44"/>
    <mergeCell ref="Q44:Z44"/>
    <mergeCell ref="N45:P45"/>
    <mergeCell ref="Q45:Z45"/>
    <mergeCell ref="N46:P46"/>
    <mergeCell ref="Q46:Z46"/>
    <mergeCell ref="N47:P47"/>
    <mergeCell ref="Q47:Z47"/>
    <mergeCell ref="E42:J42"/>
    <mergeCell ref="K42:M42"/>
    <mergeCell ref="R42:Z42"/>
    <mergeCell ref="A43:D43"/>
    <mergeCell ref="E43:F43"/>
    <mergeCell ref="J43:K43"/>
    <mergeCell ref="O43:T43"/>
    <mergeCell ref="V43:W43"/>
    <mergeCell ref="Y43:Z43"/>
    <mergeCell ref="N34:P34"/>
    <mergeCell ref="Q34:Z34"/>
    <mergeCell ref="A35:D42"/>
    <mergeCell ref="E35:J35"/>
    <mergeCell ref="K35:M35"/>
    <mergeCell ref="R35:Z35"/>
    <mergeCell ref="E36:J36"/>
    <mergeCell ref="K36:M36"/>
    <mergeCell ref="R36:Z36"/>
    <mergeCell ref="E37:J37"/>
    <mergeCell ref="E40:J40"/>
    <mergeCell ref="K40:M40"/>
    <mergeCell ref="R40:Z40"/>
    <mergeCell ref="E41:J41"/>
    <mergeCell ref="K41:M41"/>
    <mergeCell ref="R41:Z41"/>
    <mergeCell ref="K37:M37"/>
    <mergeCell ref="R37:Z37"/>
    <mergeCell ref="E38:J38"/>
    <mergeCell ref="K38:M38"/>
    <mergeCell ref="R38:Z38"/>
    <mergeCell ref="E39:J39"/>
    <mergeCell ref="K39:M39"/>
    <mergeCell ref="R39:Z39"/>
    <mergeCell ref="K33:N33"/>
    <mergeCell ref="O33:P33"/>
    <mergeCell ref="Q33:S33"/>
    <mergeCell ref="U33:V33"/>
    <mergeCell ref="X33:Z33"/>
    <mergeCell ref="E32:H32"/>
    <mergeCell ref="K32:N32"/>
    <mergeCell ref="O32:P32"/>
    <mergeCell ref="Q32:S32"/>
    <mergeCell ref="U32:V32"/>
    <mergeCell ref="X32:Z32"/>
    <mergeCell ref="A28:D28"/>
    <mergeCell ref="E28:Z28"/>
    <mergeCell ref="A29:D33"/>
    <mergeCell ref="E29:J29"/>
    <mergeCell ref="K29:N29"/>
    <mergeCell ref="O29:P29"/>
    <mergeCell ref="Q29:S29"/>
    <mergeCell ref="T29:W29"/>
    <mergeCell ref="X29:Z29"/>
    <mergeCell ref="E30:H30"/>
    <mergeCell ref="X30:Z30"/>
    <mergeCell ref="E31:H31"/>
    <mergeCell ref="K31:N31"/>
    <mergeCell ref="O31:P31"/>
    <mergeCell ref="Q31:S31"/>
    <mergeCell ref="U31:V31"/>
    <mergeCell ref="X31:Z31"/>
    <mergeCell ref="K30:N30"/>
    <mergeCell ref="O30:P30"/>
    <mergeCell ref="Q30:S30"/>
    <mergeCell ref="T30:T33"/>
    <mergeCell ref="U30:V30"/>
    <mergeCell ref="W30:W33"/>
    <mergeCell ref="E33:H33"/>
    <mergeCell ref="A25:E25"/>
    <mergeCell ref="K25:O25"/>
    <mergeCell ref="P25:R25"/>
    <mergeCell ref="U25:V25"/>
    <mergeCell ref="Y25:Z25"/>
    <mergeCell ref="A27:D27"/>
    <mergeCell ref="E27:F27"/>
    <mergeCell ref="H27:I27"/>
    <mergeCell ref="K27:L27"/>
    <mergeCell ref="Q27:S27"/>
    <mergeCell ref="A23:E23"/>
    <mergeCell ref="F23:O23"/>
    <mergeCell ref="P23:R23"/>
    <mergeCell ref="S23:Z23"/>
    <mergeCell ref="A24:E24"/>
    <mergeCell ref="F24:Z24"/>
    <mergeCell ref="A20:E20"/>
    <mergeCell ref="F20:R20"/>
    <mergeCell ref="V20:W20"/>
    <mergeCell ref="A21:E22"/>
    <mergeCell ref="F21:Z21"/>
    <mergeCell ref="F22:Z22"/>
    <mergeCell ref="A15:Z15"/>
    <mergeCell ref="A16:Z17"/>
    <mergeCell ref="T18:U18"/>
    <mergeCell ref="A19:Z19"/>
    <mergeCell ref="C6:M6"/>
    <mergeCell ref="T6:Z6"/>
    <mergeCell ref="T7:Z7"/>
    <mergeCell ref="Q8:Z8"/>
    <mergeCell ref="Q9:Z11"/>
    <mergeCell ref="A11:G11"/>
    <mergeCell ref="A1:Z2"/>
    <mergeCell ref="T3:V3"/>
    <mergeCell ref="W3:Y3"/>
    <mergeCell ref="C4:M4"/>
    <mergeCell ref="T4:U4"/>
    <mergeCell ref="C5:M5"/>
    <mergeCell ref="T5:Z5"/>
    <mergeCell ref="A12:G12"/>
    <mergeCell ref="Q12:Z14"/>
  </mergeCells>
  <phoneticPr fontId="2"/>
  <dataValidations count="10">
    <dataValidation type="list" allowBlank="1" showInputMessage="1" showErrorMessage="1" sqref="K30:K31" xr:uid="{6813F691-92E8-4C34-BE9F-15D6A4BB1C97}">
      <formula1>"教室型,ロ型,レイアウト図提出,その他"</formula1>
    </dataValidation>
    <dataValidation type="list" allowBlank="1" showInputMessage="1" showErrorMessage="1" sqref="I31:I33" xr:uid="{419CB5D2-4D47-4E14-A3A5-77FB63E20D98}">
      <formula1>" 1"</formula1>
    </dataValidation>
    <dataValidation type="list" allowBlank="1" showInputMessage="1" showErrorMessage="1" sqref="I30 O36 O38 O40 L43 G43" xr:uid="{CDCF31A6-1B9F-4017-8FAB-B308CF6A8005}">
      <formula1>"1,2,3"</formula1>
    </dataValidation>
    <dataValidation type="list" allowBlank="1" showInputMessage="1" showErrorMessage="1" sqref="C34:D34" xr:uid="{CDA41B60-96B0-495A-97C0-26B59B8860CD}">
      <formula1>" 　,1,"</formula1>
    </dataValidation>
    <dataValidation type="list" allowBlank="1" showInputMessage="1" showErrorMessage="1" sqref="T27" xr:uid="{837B3A19-A4B9-4196-927A-BB416D6B846B}">
      <formula1>"9,10,11,12,13,14,15,16,17,18,19,20"</formula1>
    </dataValidation>
    <dataValidation type="list" allowBlank="1" showInputMessage="1" showErrorMessage="1" sqref="V27 Z27" xr:uid="{46006992-B1BE-4172-A586-FD4AA8A939F3}">
      <formula1>"00,30"</formula1>
    </dataValidation>
    <dataValidation type="list" allowBlank="1" showInputMessage="1" showErrorMessage="1" sqref="X27" xr:uid="{E7FF1ACB-065D-48A7-803A-52A2066891A5}">
      <formula1>"10,11,12,13,14,15,16,17,18,19,20,21"</formula1>
    </dataValidation>
    <dataValidation type="list" allowBlank="1" showInputMessage="1" showErrorMessage="1" sqref="O35" xr:uid="{2B826852-973F-43DD-8D93-E19E67A82401}">
      <formula1>"1,2"</formula1>
    </dataValidation>
    <dataValidation type="list" allowBlank="1" showInputMessage="1" showErrorMessage="1" sqref="O37 O39 O41" xr:uid="{34227776-3E04-451C-8C62-AAA168482573}">
      <formula1>"1"</formula1>
    </dataValidation>
    <dataValidation type="list" allowBlank="1" showInputMessage="1" showErrorMessage="1" sqref="O42 U30:V33" xr:uid="{2BC2E6C8-49C1-4693-A08C-98ABCF050231}">
      <formula1>"1,2,3,4,5,6,7,8,9,10,11,12"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18</xdr:col>
                    <xdr:colOff>0</xdr:colOff>
                    <xdr:row>18</xdr:row>
                    <xdr:rowOff>247650</xdr:rowOff>
                  </from>
                  <to>
                    <xdr:col>19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23</xdr:col>
                    <xdr:colOff>9525</xdr:colOff>
                    <xdr:row>19</xdr:row>
                    <xdr:rowOff>0</xdr:rowOff>
                  </from>
                  <to>
                    <xdr:col>24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19</xdr:col>
                    <xdr:colOff>285750</xdr:colOff>
                    <xdr:row>41</xdr:row>
                    <xdr:rowOff>276225</xdr:rowOff>
                  </from>
                  <to>
                    <xdr:col>21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23</xdr:col>
                    <xdr:colOff>0</xdr:colOff>
                    <xdr:row>42</xdr:row>
                    <xdr:rowOff>0</xdr:rowOff>
                  </from>
                  <to>
                    <xdr:col>24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5</xdr:col>
                    <xdr:colOff>9525</xdr:colOff>
                    <xdr:row>24</xdr:row>
                    <xdr:rowOff>0</xdr:rowOff>
                  </from>
                  <to>
                    <xdr:col>6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9</xdr:col>
                    <xdr:colOff>285750</xdr:colOff>
                    <xdr:row>23</xdr:row>
                    <xdr:rowOff>314325</xdr:rowOff>
                  </from>
                  <to>
                    <xdr:col>10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 siz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20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 siz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23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2026-03-19T03:43:03Z</dcterms:created>
  <dcterms:modified xsi:type="dcterms:W3CDTF">2026-03-19T03:46:26Z</dcterms:modified>
</cp:coreProperties>
</file>